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540" windowHeight="12525" activeTab="0"/>
  </bookViews>
  <sheets>
    <sheet name="Index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<sst xmlns="http://schemas.openxmlformats.org/spreadsheetml/2006/main" count="51" uniqueCount="44">
  <si>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Antal Q= Antal kvinnnliga arbetstagare</t>
  </si>
  <si>
    <t>Antal M= Antal manliga arbetstagare</t>
  </si>
  <si>
    <t>Lön Q= Månadslön Kvinnliga arbetstagare</t>
  </si>
  <si>
    <t>Lön M= Månadslön manliga arbetstagare</t>
  </si>
  <si>
    <t>Försäljning =</t>
  </si>
  <si>
    <t>Lönsamhetsunderlag</t>
  </si>
  <si>
    <t>Copyright</t>
  </si>
  <si>
    <t>www.yakida.se</t>
  </si>
  <si>
    <t>Instruktion:</t>
  </si>
  <si>
    <t>1) Företagets verkliga värden</t>
  </si>
  <si>
    <t>2) Företagets idealförhållande 50/50 ger</t>
  </si>
  <si>
    <t>3) Indexet beräknas automatiskt.</t>
  </si>
  <si>
    <t>visst kön för att uppnå jämställdhet hos företget.</t>
  </si>
  <si>
    <t>Jämställdhetsindex =</t>
  </si>
  <si>
    <t>4) Genom att ändra variablerna kan man antingen öka eller minska antalet eller till exempel lönen hos ett</t>
  </si>
  <si>
    <t>SjuktalQ = 0/220</t>
  </si>
  <si>
    <t>SjuktalM = 0/220</t>
  </si>
  <si>
    <t>DeltidQ = 0%</t>
  </si>
  <si>
    <t>DeltidM = 0%</t>
  </si>
  <si>
    <t>Övrig ledighetQ = 0/220</t>
  </si>
  <si>
    <t>Övrig ledighetM = 0/220</t>
  </si>
  <si>
    <t>Övrig ledighetM = 1/220</t>
  </si>
  <si>
    <t>Övrig ledighetQ = 5/220</t>
  </si>
  <si>
    <t>DeltidM = 1%</t>
  </si>
  <si>
    <t>DeltidQ = 30%</t>
  </si>
  <si>
    <t>SjuktalM = 5/220</t>
  </si>
  <si>
    <t>SjuktalQ = 20/220</t>
  </si>
  <si>
    <t>7) Övrig ledig tid anger antalet dagar som finns per 220 årsarbetsdagar</t>
  </si>
  <si>
    <t xml:space="preserve">6) Sjuktalet anger antalet dagar som finns per 220 årsarbetsdagar, t.ex 5 dagar av 220 dagar </t>
  </si>
  <si>
    <t>Företagets lönsamhetsunderlag =</t>
  </si>
  <si>
    <t>Företagets lönsamhetsunderlag (50/50) =</t>
  </si>
  <si>
    <t xml:space="preserve"> </t>
  </si>
  <si>
    <t>5) Ett fullt jämställt företag ger Index = 100.</t>
  </si>
  <si>
    <t>3) Indexberäkningen</t>
  </si>
  <si>
    <t>8) Villkor: Det måste finnas minst en anställd av varje kön för att beräkningen skall kunna genomföras.</t>
  </si>
  <si>
    <t>Jämställdhetsgrad</t>
  </si>
  <si>
    <t>Beräkning av ett företags eller myndighets jämställdhetsindex och jämställdhetsgrad</t>
  </si>
  <si>
    <t>9) Graden av jämställdhet visas i diagrammet.</t>
  </si>
  <si>
    <t>10) Jämställdhetsindex visar värdet på avvikelsen från jämställdheten och används för beräkningen av jämställdhetsgraden.</t>
  </si>
  <si>
    <t>2) Fyll i företagets totala värden i de gula fälten, se 2) som om ett 50% / 50% förhållande gäller.</t>
  </si>
  <si>
    <t>1) Fyll i företagets verkliga totalvärden i de gula fälten, se 1). Dvs summan av alla kvinnors respektive mäns löner anges.</t>
  </si>
  <si>
    <t>Version: 2008-03-25</t>
  </si>
  <si>
    <t>Gi- metoden</t>
  </si>
  <si>
    <t>11) Jämställdhetsgraden visar hur jämställt det är i en skala på 0% - 100%.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</si>
</sst>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#,##0.00\ &quot;kr&quot;"/>
    <numFmt numFmtId="166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5.75"/>
      <name val="Arial"/>
      <family val="0"/>
    </font>
    <font>
      <b/>
      <sz val="5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" fillId="5" borderId="2" xfId="0" applyFont="1" applyFill="1" applyBorder="1" applyAlignment="1">
      <alignment horizontal="right"/>
    </xf>
    <xf numFmtId="9" fontId="1" fillId="5" borderId="2" xfId="0" applyNumberFormat="1" applyFont="1" applyFill="1" applyBorder="1" applyAlignment="1">
      <alignment/>
    </xf>
    <xf numFmtId="164" fontId="1" fillId="5" borderId="0" xfId="0" applyNumberFormat="1" applyFont="1" applyFill="1" applyAlignment="1">
      <alignment/>
    </xf>
    <xf numFmtId="164" fontId="0" fillId="5" borderId="0" xfId="0" applyNumberFormat="1" applyFill="1" applyAlignment="1">
      <alignment/>
    </xf>
    <xf numFmtId="9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9" fontId="4" fillId="2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Verksamhetsmåttet "Jämställdhetsgrad"
Gi-metoden</a:t>
            </a:r>
          </a:p>
        </c:rich>
      </c:tx>
      <c:layout>
        <c:manualLayout>
          <c:xMode val="factor"/>
          <c:yMode val="factor"/>
          <c:x val="-0.01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525"/>
          <c:w val="0.8847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Jämställdhetsgrad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Index!$B$29</c:f>
              <c:strCache/>
            </c:strRef>
          </c:cat>
          <c:val>
            <c:numRef>
              <c:f>Index!$C$29</c:f>
              <c:numCache/>
            </c:numRef>
          </c:val>
        </c:ser>
        <c:axId val="7894442"/>
        <c:axId val="3941115"/>
      </c:bar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78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28575</xdr:rowOff>
    </xdr:from>
    <xdr:to>
      <xdr:col>1</xdr:col>
      <xdr:colOff>2095500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2095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47625</xdr:rowOff>
    </xdr:from>
    <xdr:to>
      <xdr:col>3</xdr:col>
      <xdr:colOff>361950</xdr:colOff>
      <xdr:row>45</xdr:row>
      <xdr:rowOff>95250</xdr:rowOff>
    </xdr:to>
    <xdr:graphicFrame>
      <xdr:nvGraphicFramePr>
        <xdr:cNvPr id="2" name="Chart 7"/>
        <xdr:cNvGraphicFramePr/>
      </xdr:nvGraphicFramePr>
      <xdr:xfrm>
        <a:off x="247650" y="4848225"/>
        <a:ext cx="36290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3.7109375" style="0" customWidth="1"/>
    <col min="2" max="2" width="37.7109375" style="0" customWidth="1"/>
    <col min="3" max="3" width="11.28125" style="0" customWidth="1"/>
    <col min="5" max="5" width="38.00390625" style="0" customWidth="1"/>
    <col min="6" max="6" width="10.7109375" style="0" customWidth="1"/>
    <col min="8" max="8" width="36.8515625" style="0" customWidth="1"/>
    <col min="9" max="9" width="13.140625" style="0" customWidth="1"/>
  </cols>
  <sheetData>
    <row r="1" spans="1:17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0.25">
      <c r="A6" s="2"/>
      <c r="B6" s="7" t="s">
        <v>42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0.25">
      <c r="A7" s="2"/>
      <c r="B7" s="7" t="s">
        <v>36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1" t="s">
        <v>9</v>
      </c>
      <c r="C9" s="2"/>
      <c r="D9" s="2"/>
      <c r="E9" s="1" t="s">
        <v>10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t="s">
        <v>4</v>
      </c>
      <c r="C10" s="3">
        <v>1</v>
      </c>
      <c r="D10" s="2"/>
      <c r="E10" t="s">
        <v>4</v>
      </c>
      <c r="F10" s="3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t="s">
        <v>0</v>
      </c>
      <c r="C11" s="4">
        <v>50</v>
      </c>
      <c r="D11" s="2"/>
      <c r="E11" t="s">
        <v>0</v>
      </c>
      <c r="F11" s="4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/>
      <c r="B12" t="s">
        <v>1</v>
      </c>
      <c r="C12" s="4">
        <v>50</v>
      </c>
      <c r="D12" s="2"/>
      <c r="E12" t="s">
        <v>1</v>
      </c>
      <c r="F12" s="4">
        <v>50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/>
      <c r="B13" t="s">
        <v>2</v>
      </c>
      <c r="C13" s="3">
        <v>1000</v>
      </c>
      <c r="D13" s="2"/>
      <c r="E13" t="s">
        <v>2</v>
      </c>
      <c r="F13" s="3">
        <v>1000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2"/>
      <c r="B14" t="s">
        <v>3</v>
      </c>
      <c r="C14" s="3">
        <v>1000</v>
      </c>
      <c r="D14" s="2"/>
      <c r="E14" t="s">
        <v>3</v>
      </c>
      <c r="F14" s="3">
        <v>1000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t="s">
        <v>26</v>
      </c>
      <c r="C15" s="5">
        <f>20/220</f>
        <v>0.09090909090909091</v>
      </c>
      <c r="D15" s="2"/>
      <c r="E15" t="s">
        <v>15</v>
      </c>
      <c r="F15" s="5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2"/>
      <c r="B16" t="s">
        <v>25</v>
      </c>
      <c r="C16" s="5">
        <f>5/220</f>
        <v>0.022727272727272728</v>
      </c>
      <c r="D16" s="2"/>
      <c r="E16" t="s">
        <v>16</v>
      </c>
      <c r="F16" s="5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/>
      <c r="B17" t="s">
        <v>24</v>
      </c>
      <c r="C17" s="6">
        <v>0.3</v>
      </c>
      <c r="D17" s="2"/>
      <c r="E17" t="s">
        <v>17</v>
      </c>
      <c r="F17" s="6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t="s">
        <v>23</v>
      </c>
      <c r="C18" s="6">
        <v>0.01</v>
      </c>
      <c r="D18" s="2"/>
      <c r="E18" t="s">
        <v>18</v>
      </c>
      <c r="F18" s="6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t="s">
        <v>22</v>
      </c>
      <c r="C19" s="5">
        <f>5/220</f>
        <v>0.022727272727272728</v>
      </c>
      <c r="D19" s="2"/>
      <c r="E19" t="s">
        <v>19</v>
      </c>
      <c r="F19" s="5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t="s">
        <v>21</v>
      </c>
      <c r="C20" s="5">
        <f>1/220</f>
        <v>0.004545454545454545</v>
      </c>
      <c r="D20" s="2"/>
      <c r="E20" t="s">
        <v>20</v>
      </c>
      <c r="F20" s="5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t="s">
        <v>5</v>
      </c>
      <c r="C22" s="12">
        <f>C10/(C11/(C11+C12)+C12/(C11+C12))*(C13*(1-(C15+C17+C19))/C11)*(C14*(1-(C16+C18+C20))/C12)-(C13*C15+C14*C16)</f>
        <v>112.16694214876031</v>
      </c>
      <c r="D22" s="2"/>
      <c r="E22" t="s">
        <v>5</v>
      </c>
      <c r="F22" s="12">
        <f>F10/(F11/(F11+F12)+F12/(F11+F12))*(F13*(1-(F15+F17+F19))/F11)*(F14*(1-(F16+F18+F20))/F12)-(F13*F15+F14*F16)</f>
        <v>400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2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"/>
      <c r="B25" s="1" t="s">
        <v>33</v>
      </c>
      <c r="C25" s="2"/>
      <c r="D25" s="2"/>
      <c r="E25" s="19" t="s">
        <v>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"/>
      <c r="B26" t="s">
        <v>29</v>
      </c>
      <c r="C26" s="13">
        <f>C22</f>
        <v>112.16694214876031</v>
      </c>
      <c r="D26" s="2"/>
      <c r="E26" s="9" t="s">
        <v>40</v>
      </c>
      <c r="F26" s="8"/>
      <c r="G26" s="8"/>
      <c r="H26" s="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"/>
      <c r="B27" t="s">
        <v>30</v>
      </c>
      <c r="C27" s="13">
        <f>F22</f>
        <v>400</v>
      </c>
      <c r="D27" s="2"/>
      <c r="E27" s="9" t="s">
        <v>39</v>
      </c>
      <c r="F27" s="8"/>
      <c r="G27" s="8"/>
      <c r="H27" s="8"/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3.5" thickBot="1">
      <c r="A28" s="2"/>
      <c r="B28" s="10" t="s">
        <v>13</v>
      </c>
      <c r="C28" s="11">
        <f>C26/C27</f>
        <v>0.28041735537190077</v>
      </c>
      <c r="D28" s="2"/>
      <c r="E28" s="9" t="s">
        <v>11</v>
      </c>
      <c r="F28" s="8"/>
      <c r="G28" s="8"/>
      <c r="H28" s="8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"/>
      <c r="B29" s="16" t="s">
        <v>35</v>
      </c>
      <c r="C29" s="17">
        <f>IF(C28&gt;1,1,(IF(C28&gt;0,C28,0)))</f>
        <v>0.28041735537190077</v>
      </c>
      <c r="D29" s="15" t="s">
        <v>31</v>
      </c>
      <c r="E29" s="9" t="s">
        <v>14</v>
      </c>
      <c r="F29" s="8"/>
      <c r="G29" s="8"/>
      <c r="H29" s="8"/>
      <c r="I29" s="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"/>
      <c r="B30" s="2"/>
      <c r="C30" s="14" t="s">
        <v>31</v>
      </c>
      <c r="D30" s="2"/>
      <c r="E30" s="9" t="s">
        <v>12</v>
      </c>
      <c r="F30" s="8"/>
      <c r="G30" s="8"/>
      <c r="H30" s="8"/>
      <c r="I30" s="1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"/>
      <c r="B31" s="2"/>
      <c r="C31" s="2"/>
      <c r="D31" s="2"/>
      <c r="E31" s="9" t="s">
        <v>32</v>
      </c>
      <c r="F31" s="8"/>
      <c r="G31" s="8"/>
      <c r="H31" s="8"/>
      <c r="I31" s="1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2"/>
      <c r="C32" s="2"/>
      <c r="D32" s="2"/>
      <c r="E32" s="9" t="s">
        <v>28</v>
      </c>
      <c r="F32" s="8"/>
      <c r="G32" s="8"/>
      <c r="H32" s="8"/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2"/>
      <c r="C33" s="2"/>
      <c r="D33" s="2"/>
      <c r="E33" s="9" t="s">
        <v>27</v>
      </c>
      <c r="F33" s="8"/>
      <c r="G33" s="8"/>
      <c r="H33" s="8"/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2"/>
      <c r="C34" s="2"/>
      <c r="D34" s="2"/>
      <c r="E34" s="9" t="s">
        <v>34</v>
      </c>
      <c r="F34" s="8"/>
      <c r="G34" s="8"/>
      <c r="H34" s="8"/>
      <c r="I34" s="1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2"/>
      <c r="C35" s="2"/>
      <c r="D35" s="2"/>
      <c r="E35" s="9" t="s">
        <v>37</v>
      </c>
      <c r="F35" s="18"/>
      <c r="G35" s="18"/>
      <c r="H35" s="18"/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2"/>
      <c r="C36" s="2"/>
      <c r="D36" s="2"/>
      <c r="E36" s="18" t="s">
        <v>38</v>
      </c>
      <c r="F36" s="18"/>
      <c r="G36" s="18"/>
      <c r="H36" s="18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2"/>
      <c r="C37" s="2"/>
      <c r="D37" s="2"/>
      <c r="E37" s="18" t="s">
        <v>43</v>
      </c>
      <c r="F37" s="18"/>
      <c r="G37" s="18"/>
      <c r="H37" s="18"/>
      <c r="I37" s="1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2"/>
      <c r="C39" s="2"/>
      <c r="D39" s="2"/>
      <c r="E39" s="2" t="s">
        <v>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2"/>
      <c r="C40" s="2"/>
      <c r="D40" s="2"/>
      <c r="E40" s="2" t="s">
        <v>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2"/>
      <c r="C41" s="2"/>
      <c r="D41" s="2"/>
      <c r="E41" s="2" t="s">
        <v>41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Jämställdhetsindex</dc:title>
  <dc:subject/>
  <dc:creator>Yakida</dc:creator>
  <cp:keywords/>
  <dc:description/>
  <cp:lastModifiedBy>no</cp:lastModifiedBy>
  <dcterms:created xsi:type="dcterms:W3CDTF">2008-03-14T15:15:34Z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